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sinski-my.sharepoint.com/personal/ljiljana_mutic_lisinski_hr/Documents/Documents/Nabava/Ugovori/Registar ugovora/"/>
    </mc:Choice>
  </mc:AlternateContent>
  <xr:revisionPtr revIDLastSave="48" documentId="8_{3BC2D52F-693E-475D-AC61-F7AB6A595A57}" xr6:coauthVersionLast="47" xr6:coauthVersionMax="47" xr10:uidLastSave="{BB85B5AB-6765-42D2-903F-3821CDBE186C}"/>
  <bookViews>
    <workbookView xWindow="-120" yWindow="-120" windowWidth="29040" windowHeight="15840" xr2:uid="{7CCD6233-BA38-42A1-B69E-F06370784D55}"/>
  </bookViews>
  <sheets>
    <sheet name="2024" sheetId="1" r:id="rId1"/>
  </sheets>
  <definedNames>
    <definedName name="_xlnm._FilterDatabase" localSheetId="0" hidden="1">'2024'!$A$1:$T$1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O29" i="1" s="1"/>
  <c r="N28" i="1"/>
  <c r="O28" i="1" s="1"/>
  <c r="N27" i="1"/>
  <c r="O27" i="1" s="1"/>
  <c r="N26" i="1"/>
  <c r="O26" i="1"/>
  <c r="N12" i="1" l="1"/>
  <c r="O12" i="1" s="1"/>
  <c r="N15" i="1"/>
  <c r="O15" i="1" s="1"/>
  <c r="N16" i="1"/>
  <c r="O16" i="1" s="1"/>
  <c r="N17" i="1"/>
  <c r="O17" i="1" s="1"/>
  <c r="N5" i="1"/>
  <c r="O5" i="1" s="1"/>
  <c r="N14" i="1" l="1"/>
  <c r="O14" i="1" s="1"/>
  <c r="N23" i="1"/>
  <c r="O23" i="1" s="1"/>
  <c r="N21" i="1"/>
  <c r="O21" i="1" s="1"/>
  <c r="N6" i="1"/>
  <c r="O6" i="1" s="1"/>
  <c r="N7" i="1"/>
  <c r="O7" i="1" s="1"/>
  <c r="N8" i="1"/>
  <c r="O8" i="1" s="1"/>
  <c r="N9" i="1" l="1"/>
  <c r="O9" i="1" s="1"/>
  <c r="N11" i="1" l="1"/>
  <c r="O11" i="1" s="1"/>
  <c r="N20" i="1"/>
  <c r="O20" i="1" s="1"/>
  <c r="N24" i="1"/>
  <c r="O24" i="1" s="1"/>
  <c r="N25" i="1"/>
  <c r="O25" i="1" s="1"/>
  <c r="N3" i="1"/>
  <c r="O3" i="1" s="1"/>
  <c r="N2" i="1" l="1"/>
  <c r="O2" i="1" s="1"/>
  <c r="N22" i="1" l="1"/>
  <c r="O22" i="1" s="1"/>
  <c r="N10" i="1" l="1"/>
  <c r="O10" i="1" s="1"/>
  <c r="N13" i="1"/>
  <c r="O13" i="1" s="1"/>
</calcChain>
</file>

<file path=xl/sharedStrings.xml><?xml version="1.0" encoding="utf-8"?>
<sst xmlns="http://schemas.openxmlformats.org/spreadsheetml/2006/main" count="242" uniqueCount="169">
  <si>
    <t>Evidencijski broj nabave</t>
  </si>
  <si>
    <t>Predmet nabave</t>
  </si>
  <si>
    <t>Napomena</t>
  </si>
  <si>
    <t xml:space="preserve">Vrsta postupka </t>
  </si>
  <si>
    <t>OIB ugovaratelja</t>
  </si>
  <si>
    <t>OIB podugovaratelja (ako postoje)</t>
  </si>
  <si>
    <t>Datum sklapanja ugovora</t>
  </si>
  <si>
    <t>Oznaka/broj ugovora</t>
  </si>
  <si>
    <t>Financiranje iz EU fondova
da/ne</t>
  </si>
  <si>
    <t>Datum kada je izvršen u potpunosti 
(ili navod ako je raskinut)</t>
  </si>
  <si>
    <t>40/24 J</t>
  </si>
  <si>
    <t>Održavanje i popravak računalne opreme</t>
  </si>
  <si>
    <t>50312000-5</t>
  </si>
  <si>
    <t>jednostavna nabava</t>
  </si>
  <si>
    <t>ne</t>
  </si>
  <si>
    <t>Naziv ugovaratelja</t>
  </si>
  <si>
    <t>ART MEDIA d.o.o.</t>
  </si>
  <si>
    <t>23.1.2024.</t>
  </si>
  <si>
    <t>Iznos PDV-a</t>
  </si>
  <si>
    <t>Ugovoreni iznos bez PDV-a</t>
  </si>
  <si>
    <t>Ugovoreni iznos  s PDV-om</t>
  </si>
  <si>
    <t>Ukupni isplaćeni iznos 
s PDV-om</t>
  </si>
  <si>
    <t>Obrazloženje ako je uplaćen veći iznos, odnosno razlozi raskidanja</t>
  </si>
  <si>
    <t>Usluga popravka i održavanja aparata za mjerenje, ispitivanje i kontrolu 
(Održavanje i ispitivanje sustava vatrodojave)</t>
  </si>
  <si>
    <t>ALING d.o.o.</t>
  </si>
  <si>
    <t>03.6.2024.</t>
  </si>
  <si>
    <t>Broj objave iz EOJN 
(ako postoji)</t>
  </si>
  <si>
    <t>Brojčana oznaka predmeta nabave iz Jedinstvenog rječnika javne nabave 
(CPV)</t>
  </si>
  <si>
    <t>1005/1-24</t>
  </si>
  <si>
    <t>1022/1-24</t>
  </si>
  <si>
    <t>1738/1-24</t>
  </si>
  <si>
    <t>15.01.2024.</t>
  </si>
  <si>
    <t>25.01.2024.</t>
  </si>
  <si>
    <t>10.06.2024.</t>
  </si>
  <si>
    <t>09.07.2024.</t>
  </si>
  <si>
    <t>01.07.2024.</t>
  </si>
  <si>
    <t>Briefing mediji d.o.o.</t>
  </si>
  <si>
    <t>05129429603</t>
  </si>
  <si>
    <t>22.05.2024.</t>
  </si>
  <si>
    <t>14.06.2024.</t>
  </si>
  <si>
    <t xml:space="preserve">ZAGREB DATA d.o.o. </t>
  </si>
  <si>
    <t xml:space="preserve">DEKOD d.o.o. </t>
  </si>
  <si>
    <t>27712717103</t>
  </si>
  <si>
    <t>27.06.2024.</t>
  </si>
  <si>
    <t>17.07.2024.</t>
  </si>
  <si>
    <t>29.05.2024.</t>
  </si>
  <si>
    <t>11.09.2024.</t>
  </si>
  <si>
    <t>186/2-24</t>
  </si>
  <si>
    <t>1666/1-24</t>
  </si>
  <si>
    <t>1869/1-24</t>
  </si>
  <si>
    <t>Lift broj1 XL d.o.o.</t>
  </si>
  <si>
    <t>Rok na koji je sklopljen/ datum isteka</t>
  </si>
  <si>
    <t>30.07.2024.</t>
  </si>
  <si>
    <t>Hanza media d.o.o.</t>
  </si>
  <si>
    <t>2290/1-24</t>
  </si>
  <si>
    <t>30.6.2025.</t>
  </si>
  <si>
    <t>16.07.2024.</t>
  </si>
  <si>
    <t>09.09.2024.</t>
  </si>
  <si>
    <t>2878/1-24</t>
  </si>
  <si>
    <t>17.09.2024.</t>
  </si>
  <si>
    <t>Poslovno učilište Experta</t>
  </si>
  <si>
    <t>2403/7-24</t>
  </si>
  <si>
    <t>cWebSpace d.o.o.</t>
  </si>
  <si>
    <t>Praćenje medijskih objava</t>
  </si>
  <si>
    <t>Redovno i izvanredno održavanje osobnog i teretnog dizala</t>
  </si>
  <si>
    <t>Usluga razvoja programske podrške za umrežavanje, Internet i intranet</t>
  </si>
  <si>
    <t>65/24J</t>
  </si>
  <si>
    <t>Mikrofoni</t>
  </si>
  <si>
    <t>SMART AUDIOVISUAL d.o.o.</t>
  </si>
  <si>
    <t>26/24 J</t>
  </si>
  <si>
    <t>92400000-5</t>
  </si>
  <si>
    <t>19/24J</t>
  </si>
  <si>
    <t>50800000-3</t>
  </si>
  <si>
    <t>80530000-8</t>
  </si>
  <si>
    <t>2499/1-24; 2499/2-24</t>
  </si>
  <si>
    <t>50410000-2</t>
  </si>
  <si>
    <t>Radna odjeća</t>
  </si>
  <si>
    <t>MKZ d.o.o.</t>
  </si>
  <si>
    <t>18110000-3</t>
  </si>
  <si>
    <t xml:space="preserve">72212200 - 1 </t>
  </si>
  <si>
    <t>15/24J</t>
  </si>
  <si>
    <t>13/24J</t>
  </si>
  <si>
    <t>Trane Croatia d.o.o.</t>
  </si>
  <si>
    <t>45259000-7</t>
  </si>
  <si>
    <t>Održavanje rashadnog sustava u klima postrojenju</t>
  </si>
  <si>
    <t>69/24J</t>
  </si>
  <si>
    <t>Licence</t>
  </si>
  <si>
    <t>67/24J</t>
  </si>
  <si>
    <t>KOVA d.o.o.</t>
  </si>
  <si>
    <t>31948370674</t>
  </si>
  <si>
    <t>52/24J</t>
  </si>
  <si>
    <t>Uredski namještaj</t>
  </si>
  <si>
    <t>39100000-3</t>
  </si>
  <si>
    <t>PRIMAT LOGISTIKA d.o.o.</t>
  </si>
  <si>
    <t>24.09.2024.</t>
  </si>
  <si>
    <t>35/24J</t>
  </si>
  <si>
    <t>Najam opreme za koncerte</t>
  </si>
  <si>
    <t>32321200-1</t>
  </si>
  <si>
    <t>Eldra d.o.o.</t>
  </si>
  <si>
    <t>8/24J</t>
  </si>
  <si>
    <t>1 godina/
02.6.2025.</t>
  </si>
  <si>
    <t>1 godina/
25.1.2025.</t>
  </si>
  <si>
    <t>1 godina/
10.6.2025.</t>
  </si>
  <si>
    <t>Sveučilište u Rijeci, Ekonomski fakultet</t>
  </si>
  <si>
    <t>30.4.2025.</t>
  </si>
  <si>
    <t>49/24J</t>
  </si>
  <si>
    <t>Usluge raznih škola (skolarine)</t>
  </si>
  <si>
    <t>80410000-1</t>
  </si>
  <si>
    <t>41/24 J</t>
  </si>
  <si>
    <t>Programski paket za računovodstvo (Održavanje računovodstvenog sustava APROS)</t>
  </si>
  <si>
    <t>484430000-5</t>
  </si>
  <si>
    <t>57/24</t>
  </si>
  <si>
    <t>32341000-5</t>
  </si>
  <si>
    <t>299/2024</t>
  </si>
  <si>
    <t>66/24</t>
  </si>
  <si>
    <t>Sustav prodaje ulaznica</t>
  </si>
  <si>
    <t>Spremnici i koševi za smeće</t>
  </si>
  <si>
    <t>17/2024</t>
  </si>
  <si>
    <t>174/2024</t>
  </si>
  <si>
    <t>214/2024</t>
  </si>
  <si>
    <t>123/2024, 127/2024</t>
  </si>
  <si>
    <t>22.04.2024.
25.04.2024.</t>
  </si>
  <si>
    <t>235/2024</t>
  </si>
  <si>
    <t>294/2024</t>
  </si>
  <si>
    <t>310/2024</t>
  </si>
  <si>
    <t>239/2024</t>
  </si>
  <si>
    <t>216/2024</t>
  </si>
  <si>
    <t>16/24J</t>
  </si>
  <si>
    <t>Ostali elektroinstalaterski radovi</t>
  </si>
  <si>
    <t>453170000-2</t>
  </si>
  <si>
    <t>ENEL-ATM d.o.o.</t>
  </si>
  <si>
    <t>217/2024</t>
  </si>
  <si>
    <t>Programski paket za prodaju ili plasman (Održavanje programskog rješenja PAGANINI)</t>
  </si>
  <si>
    <t>48481000-3</t>
  </si>
  <si>
    <t>72267100-0</t>
  </si>
  <si>
    <t>50000000-5</t>
  </si>
  <si>
    <t>Održavanje aplikacije za prodaju ulaznica (Održavanje programske podrške za informacijsku tehnologiju)</t>
  </si>
  <si>
    <t>Usluge održavanja i popravaka (Održavanje sustava za prikaz mjesta na blagajnama)</t>
  </si>
  <si>
    <t xml:space="preserve">Redni broj </t>
  </si>
  <si>
    <t>38/24J</t>
  </si>
  <si>
    <t>Usluge pravnih savjeta i zastupanja (Odvjetničke usluge)</t>
  </si>
  <si>
    <t>79110000-8</t>
  </si>
  <si>
    <t>Odvjetničko društvo KALLAY&amp;PARTNERI d.o.o.</t>
  </si>
  <si>
    <t>09.08.2024.
06.09.2024.</t>
  </si>
  <si>
    <t>2432/2-24
2432/3-24</t>
  </si>
  <si>
    <t>32/24J</t>
  </si>
  <si>
    <t>79341000-6</t>
  </si>
  <si>
    <t>Oglašavanje događaja u organizaciji KDVL u tiskanom i digitalnom izdanju Jutarnjeg lista</t>
  </si>
  <si>
    <t xml:space="preserve">54/24J </t>
  </si>
  <si>
    <t>55/24J</t>
  </si>
  <si>
    <t>42/24J</t>
  </si>
  <si>
    <t>43/24J</t>
  </si>
  <si>
    <t>44/24J</t>
  </si>
  <si>
    <t>70/24J</t>
  </si>
  <si>
    <t>71/24J</t>
  </si>
  <si>
    <t>Studijske konzole za miksanje</t>
  </si>
  <si>
    <t>Pribor za audioopremu</t>
  </si>
  <si>
    <t>Projektori</t>
  </si>
  <si>
    <t>Multimedijska oprema (reklamni LCD panoi)</t>
  </si>
  <si>
    <t>495/2024</t>
  </si>
  <si>
    <t>19.12.2024.</t>
  </si>
  <si>
    <t>17.12.2024.</t>
  </si>
  <si>
    <t>488/2024</t>
  </si>
  <si>
    <t>486/2024</t>
  </si>
  <si>
    <t>487/2024</t>
  </si>
  <si>
    <t>Advanced Media Systems d.o.o</t>
  </si>
  <si>
    <t>63799101361</t>
  </si>
  <si>
    <t>ELTEL d.o.o.</t>
  </si>
  <si>
    <t>93280000443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</si>
</sst>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[$EUR]"/>
    <numFmt numFmtId="165" formatCode="dd/mm/yy/;@"/>
  </numFmts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A0993-41F6-4D92-96BC-6E42CF47FDD0}">
  <sheetPr>
    <tabColor theme="8" tint="0.79998168889431442"/>
  </sheetPr>
  <dimension ref="A1:T61"/>
  <sheetViews>
    <sheetView tabSelected="1" zoomScale="87" zoomScaleNormal="87" workbookViewId="0">
      <pane ySplit="1" topLeftCell="A2" activePane="bottomLeft" state="frozen"/>
      <selection pane="bottomLeft" activeCell="N31" sqref="N31"/>
    </sheetView>
  </sheetViews>
  <sheetFormatPr defaultRowHeight="15" x14ac:dyDescent="0.25"/>
  <cols>
    <col min="1" max="1" width="9.140625" style="3"/>
    <col min="2" max="2" width="11.85546875" style="3" customWidth="1"/>
    <col min="3" max="3" width="42.5703125" style="25" customWidth="1"/>
    <col min="4" max="4" width="17.28515625" style="3" customWidth="1"/>
    <col min="5" max="5" width="9.28515625" style="3" customWidth="1"/>
    <col min="6" max="6" width="14.140625" style="3" customWidth="1"/>
    <col min="7" max="7" width="29.140625" style="3" customWidth="1"/>
    <col min="8" max="8" width="17" style="3" customWidth="1"/>
    <col min="9" max="9" width="16.42578125" style="3" customWidth="1"/>
    <col min="10" max="10" width="11.85546875" style="3" customWidth="1"/>
    <col min="11" max="11" width="17.140625" style="26" customWidth="1"/>
    <col min="12" max="12" width="12.85546875" style="3" customWidth="1"/>
    <col min="13" max="13" width="15.85546875" style="3" customWidth="1"/>
    <col min="14" max="15" width="15.5703125" style="3" customWidth="1"/>
    <col min="16" max="16" width="11.5703125" style="3" customWidth="1"/>
    <col min="17" max="17" width="13.85546875" style="3" customWidth="1"/>
    <col min="18" max="18" width="10.7109375" style="3" customWidth="1"/>
    <col min="19" max="19" width="15.85546875" style="3" customWidth="1"/>
    <col min="20" max="20" width="22.140625" style="3" customWidth="1"/>
    <col min="21" max="16384" width="9.140625" style="3"/>
  </cols>
  <sheetData>
    <row r="1" spans="1:20" ht="91.5" customHeight="1" x14ac:dyDescent="0.25">
      <c r="A1" s="1" t="s">
        <v>138</v>
      </c>
      <c r="B1" s="1" t="s">
        <v>0</v>
      </c>
      <c r="C1" s="1" t="s">
        <v>1</v>
      </c>
      <c r="D1" s="1" t="s">
        <v>27</v>
      </c>
      <c r="E1" s="1" t="s">
        <v>26</v>
      </c>
      <c r="F1" s="1" t="s">
        <v>3</v>
      </c>
      <c r="G1" s="1" t="s">
        <v>15</v>
      </c>
      <c r="H1" s="1" t="s">
        <v>4</v>
      </c>
      <c r="I1" s="1" t="s">
        <v>5</v>
      </c>
      <c r="J1" s="1" t="s">
        <v>6</v>
      </c>
      <c r="K1" s="2" t="s">
        <v>7</v>
      </c>
      <c r="L1" s="1" t="s">
        <v>51</v>
      </c>
      <c r="M1" s="1" t="s">
        <v>19</v>
      </c>
      <c r="N1" s="1" t="s">
        <v>18</v>
      </c>
      <c r="O1" s="1" t="s">
        <v>20</v>
      </c>
      <c r="P1" s="1" t="s">
        <v>8</v>
      </c>
      <c r="Q1" s="1" t="s">
        <v>9</v>
      </c>
      <c r="R1" s="1" t="s">
        <v>21</v>
      </c>
      <c r="S1" s="1" t="s">
        <v>22</v>
      </c>
      <c r="T1" s="1" t="s">
        <v>2</v>
      </c>
    </row>
    <row r="2" spans="1:20" ht="30" x14ac:dyDescent="0.25">
      <c r="A2" s="4">
        <v>1</v>
      </c>
      <c r="B2" s="5" t="s">
        <v>99</v>
      </c>
      <c r="C2" s="8" t="s">
        <v>76</v>
      </c>
      <c r="D2" s="6" t="s">
        <v>78</v>
      </c>
      <c r="E2" s="11"/>
      <c r="F2" s="6" t="s">
        <v>13</v>
      </c>
      <c r="G2" s="6" t="s">
        <v>77</v>
      </c>
      <c r="H2" s="6">
        <v>24064392731</v>
      </c>
      <c r="I2" s="11"/>
      <c r="J2" s="22" t="s">
        <v>43</v>
      </c>
      <c r="K2" s="14" t="s">
        <v>119</v>
      </c>
      <c r="L2" s="11"/>
      <c r="M2" s="27">
        <v>6327.64</v>
      </c>
      <c r="N2" s="27">
        <f>M2*0.25</f>
        <v>1581.91</v>
      </c>
      <c r="O2" s="18">
        <f>M2+N2</f>
        <v>7909.55</v>
      </c>
      <c r="P2" s="6" t="s">
        <v>14</v>
      </c>
      <c r="Q2" s="11"/>
      <c r="R2" s="9"/>
      <c r="S2" s="6"/>
      <c r="T2" s="6"/>
    </row>
    <row r="3" spans="1:20" ht="30" x14ac:dyDescent="0.25">
      <c r="A3" s="4">
        <v>2</v>
      </c>
      <c r="B3" s="5" t="s">
        <v>81</v>
      </c>
      <c r="C3" s="8" t="s">
        <v>84</v>
      </c>
      <c r="D3" s="6" t="s">
        <v>83</v>
      </c>
      <c r="E3" s="11"/>
      <c r="F3" s="6" t="s">
        <v>13</v>
      </c>
      <c r="G3" s="6" t="s">
        <v>82</v>
      </c>
      <c r="H3" s="6">
        <v>78477449970</v>
      </c>
      <c r="I3" s="11"/>
      <c r="J3" s="22" t="s">
        <v>31</v>
      </c>
      <c r="K3" s="14" t="s">
        <v>117</v>
      </c>
      <c r="L3" s="11"/>
      <c r="M3" s="27">
        <v>4124</v>
      </c>
      <c r="N3" s="27">
        <f>M3*0.25</f>
        <v>1031</v>
      </c>
      <c r="O3" s="18">
        <f>M3+N3</f>
        <v>5155</v>
      </c>
      <c r="P3" s="6" t="s">
        <v>14</v>
      </c>
      <c r="Q3" s="11"/>
      <c r="R3" s="9"/>
      <c r="S3" s="6"/>
      <c r="T3" s="6"/>
    </row>
    <row r="4" spans="1:20" ht="68.25" customHeight="1" x14ac:dyDescent="0.25">
      <c r="A4" s="4">
        <v>3</v>
      </c>
      <c r="B4" s="30" t="s">
        <v>80</v>
      </c>
      <c r="C4" s="37" t="s">
        <v>23</v>
      </c>
      <c r="D4" s="6" t="s">
        <v>75</v>
      </c>
      <c r="E4" s="11"/>
      <c r="F4" s="6" t="s">
        <v>13</v>
      </c>
      <c r="G4" s="6" t="s">
        <v>24</v>
      </c>
      <c r="H4" s="6">
        <v>67349852816</v>
      </c>
      <c r="I4" s="11"/>
      <c r="J4" s="22" t="s">
        <v>17</v>
      </c>
      <c r="K4" s="14" t="s">
        <v>29</v>
      </c>
      <c r="L4" s="11"/>
      <c r="M4" s="27">
        <v>3000</v>
      </c>
      <c r="N4" s="27">
        <v>750</v>
      </c>
      <c r="O4" s="18">
        <v>3750</v>
      </c>
      <c r="P4" s="6" t="s">
        <v>14</v>
      </c>
      <c r="Q4" s="11"/>
      <c r="R4" s="9"/>
      <c r="S4" s="6"/>
      <c r="T4" s="6"/>
    </row>
    <row r="5" spans="1:20" ht="68.25" customHeight="1" x14ac:dyDescent="0.25">
      <c r="A5" s="4">
        <v>4</v>
      </c>
      <c r="B5" s="30" t="s">
        <v>127</v>
      </c>
      <c r="C5" s="37" t="s">
        <v>128</v>
      </c>
      <c r="D5" s="6" t="s">
        <v>129</v>
      </c>
      <c r="E5" s="11"/>
      <c r="F5" s="6" t="s">
        <v>13</v>
      </c>
      <c r="G5" s="6" t="s">
        <v>130</v>
      </c>
      <c r="H5" s="6">
        <v>98697177851</v>
      </c>
      <c r="I5" s="11"/>
      <c r="J5" s="22" t="s">
        <v>35</v>
      </c>
      <c r="K5" s="14" t="s">
        <v>131</v>
      </c>
      <c r="L5" s="11"/>
      <c r="M5" s="27">
        <v>4404.1499999999996</v>
      </c>
      <c r="N5" s="10">
        <f>M5*25%</f>
        <v>1101.0374999999999</v>
      </c>
      <c r="O5" s="10">
        <f>M5+N5</f>
        <v>5505.1875</v>
      </c>
      <c r="P5" s="6" t="s">
        <v>14</v>
      </c>
      <c r="Q5" s="11"/>
      <c r="R5" s="9"/>
      <c r="S5" s="6"/>
      <c r="T5" s="6"/>
    </row>
    <row r="6" spans="1:20" ht="30" x14ac:dyDescent="0.25">
      <c r="A6" s="56">
        <v>5</v>
      </c>
      <c r="B6" s="48" t="s">
        <v>71</v>
      </c>
      <c r="C6" s="53" t="s">
        <v>64</v>
      </c>
      <c r="D6" s="6" t="s">
        <v>72</v>
      </c>
      <c r="E6" s="11"/>
      <c r="F6" s="6" t="s">
        <v>13</v>
      </c>
      <c r="G6" s="12" t="s">
        <v>50</v>
      </c>
      <c r="H6" s="12">
        <v>6814155772</v>
      </c>
      <c r="I6" s="11"/>
      <c r="J6" s="13" t="s">
        <v>32</v>
      </c>
      <c r="K6" s="8" t="s">
        <v>30</v>
      </c>
      <c r="L6" s="11" t="s">
        <v>101</v>
      </c>
      <c r="M6" s="10">
        <v>3664.14</v>
      </c>
      <c r="N6" s="10">
        <f>M6*25%</f>
        <v>916.03499999999997</v>
      </c>
      <c r="O6" s="10">
        <f>M6+N6</f>
        <v>4580.1750000000002</v>
      </c>
      <c r="P6" s="6" t="s">
        <v>14</v>
      </c>
      <c r="Q6" s="11"/>
      <c r="R6" s="15"/>
      <c r="S6" s="6"/>
      <c r="T6" s="6"/>
    </row>
    <row r="7" spans="1:20" ht="30" x14ac:dyDescent="0.25">
      <c r="A7" s="57"/>
      <c r="B7" s="52"/>
      <c r="C7" s="54"/>
      <c r="D7" s="6" t="s">
        <v>72</v>
      </c>
      <c r="E7" s="11"/>
      <c r="F7" s="6" t="s">
        <v>13</v>
      </c>
      <c r="G7" s="12" t="s">
        <v>50</v>
      </c>
      <c r="H7" s="12">
        <v>6814155772</v>
      </c>
      <c r="I7" s="11"/>
      <c r="J7" s="13" t="s">
        <v>35</v>
      </c>
      <c r="K7" s="14" t="s">
        <v>126</v>
      </c>
      <c r="L7" s="11"/>
      <c r="M7" s="10">
        <v>2848</v>
      </c>
      <c r="N7" s="10">
        <f t="shared" ref="N7:N8" si="0">M7*25%</f>
        <v>712</v>
      </c>
      <c r="O7" s="10">
        <f t="shared" ref="O7:O8" si="1">M7+N7</f>
        <v>3560</v>
      </c>
      <c r="P7" s="6" t="s">
        <v>14</v>
      </c>
      <c r="Q7" s="11"/>
      <c r="R7" s="15"/>
      <c r="S7" s="6"/>
      <c r="T7" s="6"/>
    </row>
    <row r="8" spans="1:20" ht="30" x14ac:dyDescent="0.25">
      <c r="A8" s="58"/>
      <c r="B8" s="49"/>
      <c r="C8" s="55"/>
      <c r="D8" s="6" t="s">
        <v>72</v>
      </c>
      <c r="E8" s="11"/>
      <c r="F8" s="6" t="s">
        <v>13</v>
      </c>
      <c r="G8" s="12" t="s">
        <v>50</v>
      </c>
      <c r="H8" s="12">
        <v>6814155772</v>
      </c>
      <c r="I8" s="11"/>
      <c r="J8" s="13" t="s">
        <v>44</v>
      </c>
      <c r="K8" s="14" t="s">
        <v>125</v>
      </c>
      <c r="L8" s="11"/>
      <c r="M8" s="10">
        <v>3856</v>
      </c>
      <c r="N8" s="10">
        <f t="shared" si="0"/>
        <v>964</v>
      </c>
      <c r="O8" s="10">
        <f t="shared" si="1"/>
        <v>4820</v>
      </c>
      <c r="P8" s="6" t="s">
        <v>14</v>
      </c>
      <c r="Q8" s="11"/>
      <c r="R8" s="15"/>
      <c r="S8" s="6"/>
      <c r="T8" s="6"/>
    </row>
    <row r="9" spans="1:20" ht="30" x14ac:dyDescent="0.25">
      <c r="A9" s="4">
        <v>6</v>
      </c>
      <c r="B9" s="5" t="s">
        <v>69</v>
      </c>
      <c r="C9" s="8" t="s">
        <v>63</v>
      </c>
      <c r="D9" s="6" t="s">
        <v>70</v>
      </c>
      <c r="E9" s="11"/>
      <c r="F9" s="6" t="s">
        <v>13</v>
      </c>
      <c r="G9" s="8" t="s">
        <v>36</v>
      </c>
      <c r="H9" s="12" t="s">
        <v>37</v>
      </c>
      <c r="I9" s="11"/>
      <c r="J9" s="13" t="s">
        <v>33</v>
      </c>
      <c r="K9" s="14" t="s">
        <v>48</v>
      </c>
      <c r="L9" s="11" t="s">
        <v>102</v>
      </c>
      <c r="M9" s="28">
        <v>4000</v>
      </c>
      <c r="N9" s="10">
        <f>M9*25%</f>
        <v>1000</v>
      </c>
      <c r="O9" s="10">
        <f t="shared" ref="O9:O22" si="2">M9+N9</f>
        <v>5000</v>
      </c>
      <c r="P9" s="6" t="s">
        <v>14</v>
      </c>
      <c r="Q9" s="11"/>
      <c r="R9" s="15"/>
      <c r="S9" s="6"/>
      <c r="T9" s="6"/>
    </row>
    <row r="10" spans="1:20" ht="30" x14ac:dyDescent="0.25">
      <c r="A10" s="4"/>
      <c r="B10" s="38" t="s">
        <v>145</v>
      </c>
      <c r="C10" s="40" t="s">
        <v>147</v>
      </c>
      <c r="D10" s="39" t="s">
        <v>146</v>
      </c>
      <c r="E10" s="41"/>
      <c r="F10" s="39" t="s">
        <v>13</v>
      </c>
      <c r="G10" s="42" t="s">
        <v>53</v>
      </c>
      <c r="H10" s="43">
        <v>79517545745</v>
      </c>
      <c r="I10" s="41"/>
      <c r="J10" s="44" t="s">
        <v>34</v>
      </c>
      <c r="K10" s="44" t="s">
        <v>54</v>
      </c>
      <c r="L10" s="39" t="s">
        <v>55</v>
      </c>
      <c r="M10" s="45">
        <v>4087.83</v>
      </c>
      <c r="N10" s="45">
        <f>M10*25%</f>
        <v>1021.9575</v>
      </c>
      <c r="O10" s="46">
        <f>M10+N10</f>
        <v>5109.7875000000004</v>
      </c>
      <c r="P10" s="39" t="s">
        <v>14</v>
      </c>
      <c r="Q10" s="41"/>
      <c r="R10" s="47"/>
      <c r="S10" s="47"/>
      <c r="T10" s="47"/>
    </row>
    <row r="11" spans="1:20" ht="30" x14ac:dyDescent="0.25">
      <c r="A11" s="4">
        <v>7</v>
      </c>
      <c r="B11" s="5" t="s">
        <v>95</v>
      </c>
      <c r="C11" s="16" t="s">
        <v>96</v>
      </c>
      <c r="D11" s="6" t="s">
        <v>97</v>
      </c>
      <c r="E11" s="11"/>
      <c r="F11" s="6" t="s">
        <v>13</v>
      </c>
      <c r="G11" s="16" t="s">
        <v>98</v>
      </c>
      <c r="H11" s="12">
        <v>79695515983</v>
      </c>
      <c r="I11" s="11"/>
      <c r="J11" s="19" t="s">
        <v>121</v>
      </c>
      <c r="K11" s="14" t="s">
        <v>120</v>
      </c>
      <c r="L11" s="11"/>
      <c r="M11" s="10">
        <v>3065</v>
      </c>
      <c r="N11" s="27">
        <f t="shared" ref="N11:N22" si="3">M11*0.25</f>
        <v>766.25</v>
      </c>
      <c r="O11" s="10">
        <f t="shared" si="2"/>
        <v>3831.25</v>
      </c>
      <c r="P11" s="6" t="s">
        <v>14</v>
      </c>
      <c r="Q11" s="11"/>
      <c r="R11" s="15"/>
      <c r="S11" s="6"/>
      <c r="T11" s="6"/>
    </row>
    <row r="12" spans="1:20" ht="30" x14ac:dyDescent="0.25">
      <c r="A12" s="4">
        <v>8</v>
      </c>
      <c r="B12" s="5" t="s">
        <v>139</v>
      </c>
      <c r="C12" s="16" t="s">
        <v>140</v>
      </c>
      <c r="D12" s="6" t="s">
        <v>141</v>
      </c>
      <c r="E12" s="11"/>
      <c r="F12" s="6" t="s">
        <v>13</v>
      </c>
      <c r="G12" s="16" t="s">
        <v>142</v>
      </c>
      <c r="H12" s="12">
        <v>86709918716</v>
      </c>
      <c r="I12" s="11"/>
      <c r="J12" s="19" t="s">
        <v>143</v>
      </c>
      <c r="K12" s="14" t="s">
        <v>144</v>
      </c>
      <c r="L12" s="11"/>
      <c r="M12" s="10">
        <v>4400</v>
      </c>
      <c r="N12" s="27">
        <f t="shared" si="3"/>
        <v>1100</v>
      </c>
      <c r="O12" s="10">
        <f t="shared" si="2"/>
        <v>5500</v>
      </c>
      <c r="P12" s="6" t="s">
        <v>14</v>
      </c>
      <c r="Q12" s="11"/>
      <c r="R12" s="15"/>
      <c r="S12" s="6"/>
      <c r="T12" s="6"/>
    </row>
    <row r="13" spans="1:20" ht="30" x14ac:dyDescent="0.25">
      <c r="A13" s="4">
        <v>9</v>
      </c>
      <c r="B13" s="5" t="s">
        <v>10</v>
      </c>
      <c r="C13" s="6" t="s">
        <v>11</v>
      </c>
      <c r="D13" s="6" t="s">
        <v>12</v>
      </c>
      <c r="E13" s="6"/>
      <c r="F13" s="6" t="s">
        <v>13</v>
      </c>
      <c r="G13" s="6" t="s">
        <v>16</v>
      </c>
      <c r="H13" s="6">
        <v>60391056605</v>
      </c>
      <c r="I13" s="6"/>
      <c r="J13" s="7" t="s">
        <v>25</v>
      </c>
      <c r="K13" s="8" t="s">
        <v>28</v>
      </c>
      <c r="L13" s="11" t="s">
        <v>100</v>
      </c>
      <c r="M13" s="27">
        <v>19500</v>
      </c>
      <c r="N13" s="27">
        <f t="shared" si="3"/>
        <v>4875</v>
      </c>
      <c r="O13" s="10">
        <f t="shared" si="2"/>
        <v>24375</v>
      </c>
      <c r="P13" s="6" t="s">
        <v>14</v>
      </c>
      <c r="Q13" s="6"/>
      <c r="R13" s="9"/>
      <c r="S13" s="6"/>
      <c r="T13" s="6"/>
    </row>
    <row r="14" spans="1:20" ht="45" x14ac:dyDescent="0.25">
      <c r="A14" s="4">
        <v>10</v>
      </c>
      <c r="B14" s="5" t="s">
        <v>108</v>
      </c>
      <c r="C14" s="29" t="s">
        <v>109</v>
      </c>
      <c r="D14" s="6" t="s">
        <v>110</v>
      </c>
      <c r="E14" s="6"/>
      <c r="F14" s="6" t="s">
        <v>13</v>
      </c>
      <c r="G14" s="6" t="s">
        <v>40</v>
      </c>
      <c r="H14" s="6" t="s">
        <v>42</v>
      </c>
      <c r="I14" s="6"/>
      <c r="J14" s="7" t="s">
        <v>38</v>
      </c>
      <c r="K14" s="8" t="s">
        <v>47</v>
      </c>
      <c r="L14" s="11" t="s">
        <v>104</v>
      </c>
      <c r="M14" s="27">
        <v>11000</v>
      </c>
      <c r="N14" s="27">
        <f t="shared" ref="N14" si="4">M14*0.25</f>
        <v>2750</v>
      </c>
      <c r="O14" s="10">
        <f t="shared" ref="O14" si="5">M14+N14</f>
        <v>13750</v>
      </c>
      <c r="P14" s="6" t="s">
        <v>14</v>
      </c>
      <c r="Q14" s="6"/>
      <c r="R14" s="9"/>
      <c r="S14" s="6"/>
      <c r="T14" s="6"/>
    </row>
    <row r="15" spans="1:20" ht="30" x14ac:dyDescent="0.25">
      <c r="A15" s="4">
        <v>11</v>
      </c>
      <c r="B15" s="30" t="s">
        <v>150</v>
      </c>
      <c r="C15" s="29" t="s">
        <v>132</v>
      </c>
      <c r="D15" s="6" t="s">
        <v>133</v>
      </c>
      <c r="E15" s="6"/>
      <c r="F15" s="6" t="s">
        <v>13</v>
      </c>
      <c r="G15" s="6" t="s">
        <v>41</v>
      </c>
      <c r="H15" s="6">
        <v>49600228271</v>
      </c>
      <c r="I15" s="6"/>
      <c r="J15" s="7" t="s">
        <v>39</v>
      </c>
      <c r="K15" s="8" t="s">
        <v>49</v>
      </c>
      <c r="L15" s="11"/>
      <c r="M15" s="27">
        <v>4300</v>
      </c>
      <c r="N15" s="27">
        <f t="shared" ref="N15:N17" si="6">M15*0.25</f>
        <v>1075</v>
      </c>
      <c r="O15" s="10">
        <f t="shared" ref="O15:O17" si="7">M15+N15</f>
        <v>5375</v>
      </c>
      <c r="P15" s="6" t="s">
        <v>14</v>
      </c>
      <c r="Q15" s="6"/>
      <c r="R15" s="9"/>
      <c r="S15" s="6"/>
      <c r="T15" s="6"/>
    </row>
    <row r="16" spans="1:20" ht="45" x14ac:dyDescent="0.25">
      <c r="A16" s="4">
        <v>12</v>
      </c>
      <c r="B16" s="30" t="s">
        <v>151</v>
      </c>
      <c r="C16" s="29" t="s">
        <v>136</v>
      </c>
      <c r="D16" s="6" t="s">
        <v>134</v>
      </c>
      <c r="E16" s="6"/>
      <c r="F16" s="6" t="s">
        <v>13</v>
      </c>
      <c r="G16" s="6" t="s">
        <v>41</v>
      </c>
      <c r="H16" s="6">
        <v>49600228271</v>
      </c>
      <c r="I16" s="6"/>
      <c r="J16" s="19" t="s">
        <v>39</v>
      </c>
      <c r="K16" s="8" t="s">
        <v>49</v>
      </c>
      <c r="L16" s="11"/>
      <c r="M16" s="27">
        <v>2800</v>
      </c>
      <c r="N16" s="27">
        <f t="shared" si="6"/>
        <v>700</v>
      </c>
      <c r="O16" s="10">
        <f t="shared" si="7"/>
        <v>3500</v>
      </c>
      <c r="P16" s="6" t="s">
        <v>14</v>
      </c>
      <c r="Q16" s="6"/>
      <c r="R16" s="9"/>
      <c r="S16" s="6"/>
      <c r="T16" s="6"/>
    </row>
    <row r="17" spans="1:20" ht="30" x14ac:dyDescent="0.25">
      <c r="A17" s="4">
        <v>13</v>
      </c>
      <c r="B17" s="30" t="s">
        <v>152</v>
      </c>
      <c r="C17" s="29" t="s">
        <v>137</v>
      </c>
      <c r="D17" s="6" t="s">
        <v>135</v>
      </c>
      <c r="E17" s="6"/>
      <c r="F17" s="6" t="s">
        <v>13</v>
      </c>
      <c r="G17" s="6" t="s">
        <v>41</v>
      </c>
      <c r="H17" s="6">
        <v>49600228271</v>
      </c>
      <c r="I17" s="6"/>
      <c r="J17" s="7" t="s">
        <v>39</v>
      </c>
      <c r="K17" s="8" t="s">
        <v>49</v>
      </c>
      <c r="L17" s="11"/>
      <c r="M17" s="27">
        <v>3700</v>
      </c>
      <c r="N17" s="27">
        <f t="shared" si="6"/>
        <v>925</v>
      </c>
      <c r="O17" s="10">
        <f t="shared" si="7"/>
        <v>4625</v>
      </c>
      <c r="P17" s="6" t="s">
        <v>14</v>
      </c>
      <c r="Q17" s="6"/>
      <c r="R17" s="9"/>
      <c r="S17" s="6"/>
      <c r="T17" s="6"/>
    </row>
    <row r="18" spans="1:20" ht="30" x14ac:dyDescent="0.25">
      <c r="A18" s="4">
        <v>14</v>
      </c>
      <c r="B18" s="48" t="s">
        <v>105</v>
      </c>
      <c r="C18" s="50" t="s">
        <v>106</v>
      </c>
      <c r="D18" s="6" t="s">
        <v>107</v>
      </c>
      <c r="E18" s="6"/>
      <c r="F18" s="6" t="s">
        <v>13</v>
      </c>
      <c r="G18" s="6" t="s">
        <v>60</v>
      </c>
      <c r="H18" s="6">
        <v>67414818090</v>
      </c>
      <c r="I18" s="6"/>
      <c r="J18" s="7" t="s">
        <v>52</v>
      </c>
      <c r="K18" s="8" t="s">
        <v>74</v>
      </c>
      <c r="L18" s="11"/>
      <c r="M18" s="27">
        <v>5360</v>
      </c>
      <c r="N18" s="27">
        <v>0</v>
      </c>
      <c r="O18" s="10">
        <v>5360</v>
      </c>
      <c r="P18" s="6" t="s">
        <v>14</v>
      </c>
      <c r="Q18" s="6"/>
      <c r="R18" s="9"/>
      <c r="S18" s="6"/>
      <c r="T18" s="6"/>
    </row>
    <row r="19" spans="1:20" ht="30" x14ac:dyDescent="0.25">
      <c r="A19" s="4">
        <v>15</v>
      </c>
      <c r="B19" s="49"/>
      <c r="C19" s="51"/>
      <c r="D19" s="6" t="s">
        <v>73</v>
      </c>
      <c r="E19" s="6"/>
      <c r="F19" s="6" t="s">
        <v>13</v>
      </c>
      <c r="G19" s="6" t="s">
        <v>103</v>
      </c>
      <c r="H19" s="6">
        <v>26093119930</v>
      </c>
      <c r="I19" s="6"/>
      <c r="J19" s="7" t="s">
        <v>59</v>
      </c>
      <c r="K19" s="8" t="s">
        <v>58</v>
      </c>
      <c r="L19" s="11"/>
      <c r="M19" s="27">
        <v>772.7</v>
      </c>
      <c r="N19" s="27">
        <v>0</v>
      </c>
      <c r="O19" s="10">
        <v>772.7</v>
      </c>
      <c r="P19" s="6" t="s">
        <v>14</v>
      </c>
      <c r="Q19" s="6"/>
      <c r="R19" s="9"/>
      <c r="S19" s="6"/>
      <c r="T19" s="6"/>
    </row>
    <row r="20" spans="1:20" ht="30" x14ac:dyDescent="0.25">
      <c r="A20" s="4">
        <v>16</v>
      </c>
      <c r="B20" s="5" t="s">
        <v>90</v>
      </c>
      <c r="C20" s="6" t="s">
        <v>91</v>
      </c>
      <c r="D20" s="6" t="s">
        <v>92</v>
      </c>
      <c r="E20" s="6"/>
      <c r="F20" s="6" t="s">
        <v>13</v>
      </c>
      <c r="G20" s="6" t="s">
        <v>93</v>
      </c>
      <c r="H20" s="6">
        <v>6465054565</v>
      </c>
      <c r="I20" s="6"/>
      <c r="J20" s="7" t="s">
        <v>94</v>
      </c>
      <c r="K20" s="8" t="s">
        <v>124</v>
      </c>
      <c r="L20" s="11"/>
      <c r="M20" s="27">
        <v>3627</v>
      </c>
      <c r="N20" s="27">
        <f t="shared" si="3"/>
        <v>906.75</v>
      </c>
      <c r="O20" s="10">
        <f t="shared" si="2"/>
        <v>4533.75</v>
      </c>
      <c r="P20" s="6" t="s">
        <v>14</v>
      </c>
      <c r="Q20" s="6"/>
      <c r="R20" s="9"/>
      <c r="S20" s="6"/>
      <c r="T20" s="6"/>
    </row>
    <row r="21" spans="1:20" ht="30" x14ac:dyDescent="0.25">
      <c r="A21" s="4">
        <v>17</v>
      </c>
      <c r="B21" s="5" t="s">
        <v>111</v>
      </c>
      <c r="C21" s="6" t="s">
        <v>67</v>
      </c>
      <c r="D21" s="6" t="s">
        <v>112</v>
      </c>
      <c r="E21" s="6"/>
      <c r="F21" s="6" t="s">
        <v>13</v>
      </c>
      <c r="G21" s="6" t="s">
        <v>68</v>
      </c>
      <c r="H21" s="6">
        <v>27836144784</v>
      </c>
      <c r="I21" s="6"/>
      <c r="J21" s="7" t="s">
        <v>46</v>
      </c>
      <c r="K21" s="8" t="s">
        <v>113</v>
      </c>
      <c r="L21" s="11"/>
      <c r="M21" s="27">
        <v>16184.9</v>
      </c>
      <c r="N21" s="27">
        <f t="shared" ref="N21" si="8">M21*0.25</f>
        <v>4046.2249999999999</v>
      </c>
      <c r="O21" s="10">
        <f t="shared" ref="O21" si="9">M21+N21</f>
        <v>20231.125</v>
      </c>
      <c r="P21" s="6" t="s">
        <v>14</v>
      </c>
      <c r="Q21" s="6"/>
      <c r="R21" s="9"/>
      <c r="S21" s="6"/>
      <c r="T21" s="6"/>
    </row>
    <row r="22" spans="1:20" ht="30" x14ac:dyDescent="0.25">
      <c r="A22" s="4">
        <v>18</v>
      </c>
      <c r="B22" s="5" t="s">
        <v>66</v>
      </c>
      <c r="C22" s="8" t="s">
        <v>65</v>
      </c>
      <c r="D22" s="6" t="s">
        <v>79</v>
      </c>
      <c r="E22" s="11"/>
      <c r="F22" s="6" t="s">
        <v>13</v>
      </c>
      <c r="G22" s="6" t="s">
        <v>16</v>
      </c>
      <c r="H22" s="6">
        <v>60391056605</v>
      </c>
      <c r="I22" s="11"/>
      <c r="J22" s="22" t="s">
        <v>57</v>
      </c>
      <c r="K22" s="14" t="s">
        <v>123</v>
      </c>
      <c r="L22" s="11"/>
      <c r="M22" s="27">
        <v>18364</v>
      </c>
      <c r="N22" s="27">
        <f t="shared" si="3"/>
        <v>4591</v>
      </c>
      <c r="O22" s="18">
        <f t="shared" si="2"/>
        <v>22955</v>
      </c>
      <c r="P22" s="6" t="s">
        <v>14</v>
      </c>
      <c r="Q22" s="11"/>
      <c r="R22" s="9"/>
      <c r="S22" s="6"/>
      <c r="T22" s="6"/>
    </row>
    <row r="23" spans="1:20" ht="30" x14ac:dyDescent="0.25">
      <c r="A23" s="4">
        <v>19</v>
      </c>
      <c r="B23" s="5" t="s">
        <v>114</v>
      </c>
      <c r="C23" s="8" t="s">
        <v>115</v>
      </c>
      <c r="D23" s="6">
        <v>48900000</v>
      </c>
      <c r="E23" s="11"/>
      <c r="F23" s="6" t="s">
        <v>13</v>
      </c>
      <c r="G23" s="6" t="s">
        <v>62</v>
      </c>
      <c r="H23" s="6">
        <v>64882899675</v>
      </c>
      <c r="I23" s="11"/>
      <c r="J23" s="22" t="s">
        <v>59</v>
      </c>
      <c r="K23" s="14" t="s">
        <v>61</v>
      </c>
      <c r="L23" s="11"/>
      <c r="M23" s="27">
        <v>10980</v>
      </c>
      <c r="N23" s="27">
        <f t="shared" ref="N23" si="10">M23*0.25</f>
        <v>2745</v>
      </c>
      <c r="O23" s="18">
        <f t="shared" ref="O23" si="11">M23+N23</f>
        <v>13725</v>
      </c>
      <c r="P23" s="6" t="s">
        <v>14</v>
      </c>
      <c r="Q23" s="11"/>
      <c r="R23" s="9"/>
      <c r="S23" s="6"/>
      <c r="T23" s="6"/>
    </row>
    <row r="24" spans="1:20" ht="30" x14ac:dyDescent="0.25">
      <c r="A24" s="4">
        <v>20</v>
      </c>
      <c r="B24" s="5" t="s">
        <v>87</v>
      </c>
      <c r="C24" s="6" t="s">
        <v>116</v>
      </c>
      <c r="D24" s="6">
        <v>34928480</v>
      </c>
      <c r="E24" s="11"/>
      <c r="F24" s="6" t="s">
        <v>13</v>
      </c>
      <c r="G24" s="6" t="s">
        <v>88</v>
      </c>
      <c r="H24" s="20" t="s">
        <v>89</v>
      </c>
      <c r="I24" s="11"/>
      <c r="J24" s="17" t="s">
        <v>45</v>
      </c>
      <c r="K24" s="8" t="s">
        <v>118</v>
      </c>
      <c r="L24" s="11"/>
      <c r="M24" s="21">
        <v>6120</v>
      </c>
      <c r="N24" s="27">
        <f>M24*0.25</f>
        <v>1530</v>
      </c>
      <c r="O24" s="18">
        <f>M24+N24</f>
        <v>7650</v>
      </c>
      <c r="P24" s="6" t="s">
        <v>14</v>
      </c>
      <c r="Q24" s="11"/>
      <c r="R24" s="15"/>
      <c r="S24" s="6"/>
      <c r="T24" s="6"/>
    </row>
    <row r="25" spans="1:20" ht="30" x14ac:dyDescent="0.25">
      <c r="A25" s="4">
        <v>21</v>
      </c>
      <c r="B25" s="5" t="s">
        <v>85</v>
      </c>
      <c r="C25" s="6" t="s">
        <v>86</v>
      </c>
      <c r="D25" s="6">
        <v>48000000</v>
      </c>
      <c r="E25" s="11"/>
      <c r="F25" s="6" t="s">
        <v>13</v>
      </c>
      <c r="G25" s="6" t="s">
        <v>16</v>
      </c>
      <c r="H25" s="20">
        <v>60391056605</v>
      </c>
      <c r="I25" s="11"/>
      <c r="J25" s="17" t="s">
        <v>56</v>
      </c>
      <c r="K25" s="8" t="s">
        <v>122</v>
      </c>
      <c r="L25" s="11"/>
      <c r="M25" s="21">
        <v>7390.3</v>
      </c>
      <c r="N25" s="27">
        <f>M25*0.25</f>
        <v>1847.575</v>
      </c>
      <c r="O25" s="18">
        <f>M25+N25</f>
        <v>9237.875</v>
      </c>
      <c r="P25" s="6" t="s">
        <v>14</v>
      </c>
      <c r="Q25" s="11"/>
      <c r="R25" s="15"/>
      <c r="S25" s="6"/>
      <c r="T25" s="6"/>
    </row>
    <row r="26" spans="1:20" ht="30" x14ac:dyDescent="0.25">
      <c r="A26" s="4">
        <v>22</v>
      </c>
      <c r="B26" s="5" t="s">
        <v>148</v>
      </c>
      <c r="C26" s="6" t="s">
        <v>155</v>
      </c>
      <c r="D26" s="6">
        <v>32342420</v>
      </c>
      <c r="E26" s="11"/>
      <c r="F26" s="6" t="s">
        <v>13</v>
      </c>
      <c r="G26" s="6" t="s">
        <v>165</v>
      </c>
      <c r="H26" s="20" t="s">
        <v>166</v>
      </c>
      <c r="I26" s="11"/>
      <c r="J26" s="17" t="s">
        <v>160</v>
      </c>
      <c r="K26" s="8" t="s">
        <v>159</v>
      </c>
      <c r="L26" s="11"/>
      <c r="M26" s="21">
        <v>26215.4</v>
      </c>
      <c r="N26" s="27">
        <f>M26*0.25</f>
        <v>6553.85</v>
      </c>
      <c r="O26" s="18">
        <f>M26+N26</f>
        <v>32769.25</v>
      </c>
      <c r="P26" s="6" t="s">
        <v>14</v>
      </c>
      <c r="Q26" s="11"/>
      <c r="R26" s="15"/>
      <c r="S26" s="6"/>
      <c r="T26" s="6"/>
    </row>
    <row r="27" spans="1:20" ht="30" x14ac:dyDescent="0.25">
      <c r="A27" s="4">
        <v>23</v>
      </c>
      <c r="B27" s="5" t="s">
        <v>149</v>
      </c>
      <c r="C27" s="6" t="s">
        <v>156</v>
      </c>
      <c r="D27" s="6">
        <v>32351300</v>
      </c>
      <c r="E27" s="11"/>
      <c r="F27" s="6" t="s">
        <v>13</v>
      </c>
      <c r="G27" s="6" t="s">
        <v>165</v>
      </c>
      <c r="H27" s="20" t="s">
        <v>166</v>
      </c>
      <c r="I27" s="11"/>
      <c r="J27" s="17" t="s">
        <v>161</v>
      </c>
      <c r="K27" s="8" t="s">
        <v>162</v>
      </c>
      <c r="L27" s="11"/>
      <c r="M27" s="21">
        <v>18343</v>
      </c>
      <c r="N27" s="27">
        <f>M27*0.25</f>
        <v>4585.75</v>
      </c>
      <c r="O27" s="18">
        <f>M27+N27</f>
        <v>22928.75</v>
      </c>
      <c r="P27" s="6" t="s">
        <v>14</v>
      </c>
      <c r="Q27" s="11"/>
      <c r="R27" s="15"/>
      <c r="S27" s="6"/>
      <c r="T27" s="6"/>
    </row>
    <row r="28" spans="1:20" ht="30" x14ac:dyDescent="0.25">
      <c r="A28" s="4">
        <v>24</v>
      </c>
      <c r="B28" s="5" t="s">
        <v>153</v>
      </c>
      <c r="C28" s="6" t="s">
        <v>157</v>
      </c>
      <c r="D28" s="6">
        <v>38652100</v>
      </c>
      <c r="E28" s="11"/>
      <c r="F28" s="6" t="s">
        <v>13</v>
      </c>
      <c r="G28" s="6" t="s">
        <v>68</v>
      </c>
      <c r="H28" s="20">
        <v>27836144784</v>
      </c>
      <c r="I28" s="11"/>
      <c r="J28" s="17" t="s">
        <v>161</v>
      </c>
      <c r="K28" s="8" t="s">
        <v>163</v>
      </c>
      <c r="L28" s="11"/>
      <c r="M28" s="21">
        <v>25904.82</v>
      </c>
      <c r="N28" s="27">
        <f>M28*0.25</f>
        <v>6476.2049999999999</v>
      </c>
      <c r="O28" s="18">
        <f>M28+N28</f>
        <v>32381.025000000001</v>
      </c>
      <c r="P28" s="6" t="s">
        <v>14</v>
      </c>
      <c r="Q28" s="11"/>
      <c r="R28" s="15"/>
      <c r="S28" s="6"/>
      <c r="T28" s="6"/>
    </row>
    <row r="29" spans="1:20" ht="30" x14ac:dyDescent="0.25">
      <c r="A29" s="4">
        <v>25</v>
      </c>
      <c r="B29" s="5" t="s">
        <v>154</v>
      </c>
      <c r="C29" s="6" t="s">
        <v>158</v>
      </c>
      <c r="D29" s="6">
        <v>32322000</v>
      </c>
      <c r="E29" s="11"/>
      <c r="F29" s="6" t="s">
        <v>13</v>
      </c>
      <c r="G29" s="6" t="s">
        <v>167</v>
      </c>
      <c r="H29" s="20" t="s">
        <v>168</v>
      </c>
      <c r="I29" s="11"/>
      <c r="J29" s="17" t="s">
        <v>161</v>
      </c>
      <c r="K29" s="8" t="s">
        <v>164</v>
      </c>
      <c r="L29" s="11"/>
      <c r="M29" s="21">
        <v>7990</v>
      </c>
      <c r="N29" s="27">
        <f>M29*0.25</f>
        <v>1997.5</v>
      </c>
      <c r="O29" s="18">
        <f>M29+N29</f>
        <v>9987.5</v>
      </c>
      <c r="P29" s="6" t="s">
        <v>14</v>
      </c>
      <c r="Q29" s="11"/>
      <c r="R29" s="15"/>
      <c r="S29" s="6"/>
      <c r="T29" s="6"/>
    </row>
    <row r="30" spans="1:20" x14ac:dyDescent="0.25">
      <c r="B30" s="23"/>
      <c r="C30" s="31"/>
      <c r="D30" s="23"/>
      <c r="E30" s="32"/>
      <c r="F30" s="23"/>
      <c r="G30" s="23"/>
      <c r="H30" s="23"/>
      <c r="I30" s="32"/>
      <c r="J30" s="33"/>
      <c r="K30" s="24"/>
      <c r="L30" s="32"/>
      <c r="M30" s="34"/>
      <c r="N30" s="34"/>
      <c r="O30" s="35"/>
      <c r="P30" s="32"/>
      <c r="Q30" s="32"/>
      <c r="R30" s="36"/>
      <c r="S30" s="23"/>
      <c r="T30" s="23"/>
    </row>
    <row r="31" spans="1:20" x14ac:dyDescent="0.25">
      <c r="B31" s="23"/>
      <c r="C31" s="31"/>
      <c r="D31" s="23"/>
      <c r="E31" s="32"/>
      <c r="F31" s="23"/>
      <c r="G31" s="23"/>
      <c r="H31" s="23"/>
      <c r="I31" s="32"/>
      <c r="J31" s="33"/>
      <c r="K31" s="24"/>
      <c r="L31" s="32"/>
      <c r="M31" s="34"/>
      <c r="N31" s="34"/>
      <c r="O31" s="35"/>
      <c r="P31" s="32"/>
      <c r="Q31" s="32"/>
      <c r="R31" s="36"/>
      <c r="S31" s="23"/>
      <c r="T31" s="23"/>
    </row>
    <row r="32" spans="1:20" x14ac:dyDescent="0.25">
      <c r="B32" s="23"/>
      <c r="C32" s="31"/>
      <c r="D32" s="23"/>
      <c r="E32" s="32"/>
      <c r="F32" s="23"/>
      <c r="G32" s="23"/>
      <c r="H32" s="23"/>
      <c r="I32" s="32"/>
      <c r="J32" s="33"/>
      <c r="K32" s="24"/>
      <c r="L32" s="32"/>
      <c r="M32" s="34"/>
      <c r="N32" s="34"/>
      <c r="O32" s="35"/>
      <c r="P32" s="32"/>
      <c r="Q32" s="32"/>
      <c r="R32" s="36"/>
      <c r="S32" s="23"/>
      <c r="T32" s="23"/>
    </row>
    <row r="33" spans="2:20" x14ac:dyDescent="0.25">
      <c r="B33" s="23"/>
      <c r="C33" s="31"/>
      <c r="D33" s="23"/>
      <c r="E33" s="32"/>
      <c r="F33" s="23"/>
      <c r="G33" s="23"/>
      <c r="H33" s="23"/>
      <c r="I33" s="32"/>
      <c r="J33" s="33"/>
      <c r="K33" s="24"/>
      <c r="L33" s="32"/>
      <c r="M33" s="34"/>
      <c r="N33" s="34"/>
      <c r="O33" s="35"/>
      <c r="P33" s="32"/>
      <c r="Q33" s="32"/>
      <c r="R33" s="36"/>
      <c r="S33" s="23"/>
      <c r="T33" s="23"/>
    </row>
    <row r="34" spans="2:20" x14ac:dyDescent="0.25">
      <c r="B34" s="23"/>
      <c r="C34" s="31"/>
      <c r="D34" s="23"/>
      <c r="E34" s="32"/>
      <c r="F34" s="23"/>
      <c r="G34" s="23"/>
      <c r="H34" s="23"/>
      <c r="I34" s="32"/>
      <c r="J34" s="33"/>
      <c r="K34" s="24"/>
      <c r="L34" s="32"/>
      <c r="M34" s="34"/>
      <c r="N34" s="34"/>
      <c r="O34" s="35"/>
      <c r="P34" s="32"/>
      <c r="Q34" s="32"/>
      <c r="R34" s="36"/>
      <c r="S34" s="23"/>
      <c r="T34" s="23"/>
    </row>
    <row r="35" spans="2:20" x14ac:dyDescent="0.25">
      <c r="B35" s="23"/>
      <c r="C35" s="31"/>
      <c r="D35" s="23"/>
      <c r="E35" s="32"/>
      <c r="F35" s="23"/>
      <c r="G35" s="23"/>
      <c r="H35" s="23"/>
      <c r="I35" s="32"/>
      <c r="J35" s="33"/>
      <c r="K35" s="24"/>
      <c r="L35" s="32"/>
      <c r="M35" s="34"/>
      <c r="N35" s="34"/>
      <c r="O35" s="35"/>
      <c r="P35" s="32"/>
      <c r="Q35" s="32"/>
      <c r="R35" s="36"/>
      <c r="S35" s="23"/>
      <c r="T35" s="23"/>
    </row>
    <row r="36" spans="2:20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4"/>
      <c r="L36" s="23"/>
      <c r="M36" s="23"/>
      <c r="N36" s="23"/>
      <c r="O36" s="23"/>
      <c r="P36" s="23"/>
      <c r="Q36" s="23"/>
      <c r="R36" s="23"/>
      <c r="S36" s="23"/>
    </row>
    <row r="37" spans="2:20" x14ac:dyDescent="0.25">
      <c r="B37" s="23"/>
      <c r="C37" s="23"/>
      <c r="D37" s="23"/>
      <c r="E37" s="23"/>
      <c r="F37" s="23"/>
      <c r="G37" s="23"/>
      <c r="H37" s="23"/>
      <c r="I37" s="23"/>
      <c r="J37" s="23"/>
      <c r="K37" s="24"/>
      <c r="L37" s="23"/>
      <c r="M37" s="23"/>
      <c r="N37" s="23"/>
      <c r="O37" s="23"/>
      <c r="P37" s="23"/>
      <c r="Q37" s="23"/>
      <c r="R37" s="23"/>
      <c r="S37" s="23"/>
    </row>
    <row r="38" spans="2:20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4"/>
      <c r="L38" s="23"/>
      <c r="M38" s="23"/>
      <c r="N38" s="23"/>
      <c r="O38" s="23"/>
      <c r="P38" s="23"/>
      <c r="Q38" s="23"/>
      <c r="R38" s="23"/>
      <c r="S38" s="23"/>
    </row>
    <row r="39" spans="2:20" x14ac:dyDescent="0.25">
      <c r="B39" s="23"/>
      <c r="C39" s="23"/>
      <c r="D39" s="23"/>
      <c r="E39" s="23"/>
      <c r="F39" s="23"/>
      <c r="G39" s="23"/>
      <c r="H39" s="23"/>
      <c r="I39" s="23"/>
      <c r="J39" s="23"/>
      <c r="K39" s="24"/>
      <c r="L39" s="23"/>
      <c r="M39" s="23"/>
      <c r="N39" s="23"/>
      <c r="O39" s="23"/>
      <c r="P39" s="23"/>
      <c r="Q39" s="23"/>
      <c r="R39" s="23"/>
      <c r="S39" s="23"/>
    </row>
    <row r="40" spans="2:20" x14ac:dyDescent="0.25">
      <c r="B40" s="23"/>
      <c r="C40" s="23"/>
      <c r="D40" s="23"/>
      <c r="E40" s="23"/>
      <c r="F40" s="23"/>
      <c r="G40" s="23"/>
      <c r="H40" s="23"/>
      <c r="I40" s="23"/>
      <c r="J40" s="23"/>
      <c r="K40" s="24"/>
      <c r="L40" s="23"/>
      <c r="M40" s="23"/>
      <c r="N40" s="23"/>
      <c r="O40" s="23"/>
      <c r="P40" s="23"/>
      <c r="Q40" s="23"/>
      <c r="R40" s="23"/>
      <c r="S40" s="23"/>
    </row>
    <row r="41" spans="2:20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4"/>
      <c r="L41" s="23"/>
      <c r="M41" s="23"/>
      <c r="N41" s="23"/>
      <c r="O41" s="23"/>
      <c r="P41" s="23"/>
      <c r="Q41" s="23"/>
      <c r="R41" s="23"/>
      <c r="S41" s="23"/>
    </row>
    <row r="42" spans="2:20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4"/>
      <c r="L42" s="23"/>
      <c r="M42" s="23"/>
      <c r="N42" s="23"/>
      <c r="O42" s="23"/>
      <c r="P42" s="23"/>
      <c r="Q42" s="23"/>
      <c r="R42" s="23"/>
      <c r="S42" s="23"/>
    </row>
    <row r="43" spans="2:20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4"/>
      <c r="L43" s="23"/>
      <c r="M43" s="23"/>
      <c r="N43" s="23"/>
      <c r="O43" s="23"/>
      <c r="P43" s="23"/>
      <c r="Q43" s="23"/>
      <c r="R43" s="23"/>
      <c r="S43" s="23"/>
    </row>
    <row r="44" spans="2:20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4"/>
      <c r="L44" s="23"/>
      <c r="M44" s="23"/>
      <c r="N44" s="23"/>
      <c r="O44" s="23"/>
      <c r="P44" s="23"/>
      <c r="Q44" s="23"/>
      <c r="R44" s="23"/>
      <c r="S44" s="23"/>
    </row>
    <row r="45" spans="2:20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4"/>
      <c r="L45" s="23"/>
      <c r="M45" s="23"/>
      <c r="N45" s="23"/>
      <c r="O45" s="23"/>
      <c r="P45" s="23"/>
      <c r="Q45" s="23"/>
      <c r="R45" s="23"/>
      <c r="S45" s="23"/>
    </row>
    <row r="46" spans="2:20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3"/>
      <c r="M46" s="23"/>
      <c r="N46" s="23"/>
      <c r="O46" s="23"/>
      <c r="P46" s="23"/>
      <c r="Q46" s="23"/>
      <c r="R46" s="23"/>
      <c r="S46" s="23"/>
    </row>
    <row r="47" spans="2:20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3"/>
      <c r="M47" s="23"/>
      <c r="N47" s="23"/>
      <c r="O47" s="23"/>
      <c r="P47" s="23"/>
      <c r="Q47" s="23"/>
      <c r="R47" s="23"/>
      <c r="S47" s="23"/>
    </row>
    <row r="48" spans="2:20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4"/>
      <c r="L48" s="23"/>
      <c r="M48" s="23"/>
      <c r="N48" s="23"/>
      <c r="O48" s="23"/>
      <c r="P48" s="23"/>
      <c r="Q48" s="23"/>
      <c r="R48" s="23"/>
      <c r="S48" s="23"/>
    </row>
    <row r="49" spans="2:19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4"/>
      <c r="L49" s="23"/>
      <c r="M49" s="23"/>
      <c r="N49" s="23"/>
      <c r="O49" s="23"/>
      <c r="P49" s="23"/>
      <c r="Q49" s="23"/>
      <c r="R49" s="23"/>
      <c r="S49" s="23"/>
    </row>
    <row r="50" spans="2:19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4"/>
      <c r="L50" s="23"/>
      <c r="M50" s="23"/>
      <c r="N50" s="23"/>
      <c r="O50" s="23"/>
      <c r="P50" s="23"/>
      <c r="Q50" s="23"/>
      <c r="R50" s="23"/>
      <c r="S50" s="23"/>
    </row>
    <row r="51" spans="2:19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4"/>
      <c r="L51" s="23"/>
      <c r="M51" s="23"/>
      <c r="N51" s="23"/>
      <c r="O51" s="23"/>
      <c r="P51" s="23"/>
      <c r="Q51" s="23"/>
      <c r="R51" s="23"/>
      <c r="S51" s="23"/>
    </row>
    <row r="52" spans="2:19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4"/>
      <c r="L52" s="23"/>
      <c r="M52" s="23"/>
      <c r="N52" s="23"/>
      <c r="O52" s="23"/>
      <c r="P52" s="23"/>
      <c r="Q52" s="23"/>
      <c r="R52" s="23"/>
      <c r="S52" s="23"/>
    </row>
    <row r="53" spans="2:19" x14ac:dyDescent="0.25">
      <c r="B53" s="23"/>
      <c r="C53" s="23"/>
      <c r="D53" s="23"/>
      <c r="E53" s="23"/>
      <c r="F53" s="23"/>
      <c r="G53" s="23"/>
      <c r="H53" s="23"/>
      <c r="I53" s="23"/>
      <c r="J53" s="23"/>
      <c r="K53" s="24"/>
      <c r="L53" s="23"/>
      <c r="M53" s="23"/>
      <c r="N53" s="23"/>
      <c r="O53" s="23"/>
      <c r="P53" s="23"/>
      <c r="Q53" s="23"/>
      <c r="R53" s="23"/>
      <c r="S53" s="23"/>
    </row>
    <row r="54" spans="2:19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4"/>
      <c r="L54" s="23"/>
      <c r="M54" s="23"/>
      <c r="N54" s="23"/>
      <c r="O54" s="23"/>
      <c r="P54" s="23"/>
      <c r="Q54" s="23"/>
      <c r="R54" s="23"/>
      <c r="S54" s="23"/>
    </row>
    <row r="55" spans="2:19" x14ac:dyDescent="0.25">
      <c r="B55" s="23"/>
      <c r="C55" s="23"/>
      <c r="D55" s="23"/>
      <c r="E55" s="23"/>
      <c r="F55" s="23"/>
      <c r="G55" s="23"/>
      <c r="H55" s="23"/>
      <c r="I55" s="23"/>
      <c r="J55" s="23"/>
      <c r="K55" s="24"/>
      <c r="L55" s="23"/>
      <c r="M55" s="23"/>
      <c r="N55" s="23"/>
      <c r="O55" s="23"/>
      <c r="P55" s="23"/>
      <c r="Q55" s="23"/>
      <c r="R55" s="23"/>
      <c r="S55" s="23"/>
    </row>
    <row r="56" spans="2:19" x14ac:dyDescent="0.25">
      <c r="B56" s="23"/>
      <c r="C56" s="23"/>
      <c r="D56" s="23"/>
      <c r="E56" s="23"/>
      <c r="F56" s="23"/>
      <c r="G56" s="23"/>
      <c r="H56" s="23"/>
      <c r="I56" s="23"/>
      <c r="J56" s="23"/>
      <c r="K56" s="24"/>
      <c r="L56" s="23"/>
      <c r="M56" s="23"/>
      <c r="N56" s="23"/>
      <c r="O56" s="23"/>
      <c r="P56" s="23"/>
      <c r="Q56" s="23"/>
      <c r="R56" s="23"/>
      <c r="S56" s="23"/>
    </row>
    <row r="57" spans="2:19" x14ac:dyDescent="0.25">
      <c r="B57" s="23"/>
      <c r="C57" s="23"/>
      <c r="D57" s="23"/>
      <c r="E57" s="23"/>
      <c r="F57" s="23"/>
      <c r="G57" s="23"/>
      <c r="H57" s="23"/>
      <c r="I57" s="23"/>
      <c r="J57" s="23"/>
      <c r="K57" s="24"/>
      <c r="L57" s="23"/>
      <c r="M57" s="23"/>
      <c r="N57" s="23"/>
      <c r="O57" s="23"/>
      <c r="P57" s="23"/>
      <c r="Q57" s="23"/>
      <c r="R57" s="23"/>
      <c r="S57" s="23"/>
    </row>
    <row r="58" spans="2:19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4"/>
      <c r="L58" s="23"/>
      <c r="M58" s="23"/>
      <c r="N58" s="23"/>
      <c r="O58" s="23"/>
      <c r="P58" s="23"/>
      <c r="Q58" s="23"/>
      <c r="R58" s="23"/>
      <c r="S58" s="23"/>
    </row>
    <row r="59" spans="2:19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4"/>
      <c r="L59" s="23"/>
      <c r="M59" s="23"/>
      <c r="N59" s="23"/>
      <c r="O59" s="23"/>
      <c r="P59" s="23"/>
      <c r="Q59" s="23"/>
      <c r="R59" s="23"/>
      <c r="S59" s="23"/>
    </row>
    <row r="60" spans="2:19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4"/>
      <c r="L60" s="23"/>
      <c r="M60" s="23"/>
      <c r="N60" s="23"/>
      <c r="O60" s="23"/>
      <c r="P60" s="23"/>
      <c r="Q60" s="23"/>
      <c r="R60" s="23"/>
      <c r="S60" s="23"/>
    </row>
    <row r="61" spans="2:19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4"/>
      <c r="L61" s="23"/>
      <c r="M61" s="23"/>
      <c r="N61" s="23"/>
      <c r="O61" s="23"/>
      <c r="P61" s="23"/>
      <c r="Q61" s="23"/>
      <c r="R61" s="23"/>
      <c r="S61" s="23"/>
    </row>
  </sheetData>
  <autoFilter ref="A1:T1" xr:uid="{D0DA0993-41F6-4D92-96BC-6E42CF47FDD0}"/>
  <sortState xmlns:xlrd2="http://schemas.microsoft.com/office/spreadsheetml/2017/richdata2" ref="B2:S61">
    <sortCondition ref="B1:B61"/>
  </sortState>
  <mergeCells count="5">
    <mergeCell ref="B18:B19"/>
    <mergeCell ref="C18:C19"/>
    <mergeCell ref="B6:B8"/>
    <mergeCell ref="C6:C8"/>
    <mergeCell ref="A6:A8"/>
  </mergeCells>
  <phoneticPr fontId="5" type="noConversion"/>
  <pageMargins left="0.7" right="0.7" top="0.75" bottom="0.75" header="0.3" footer="0.3"/>
  <pageSetup paperSize="9" orientation="portrait" verticalDpi="0" r:id="rId1"/>
  <ignoredErrors>
    <ignoredError sqref="H24 H9 H14 H26:H27 H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Mutić</dc:creator>
  <cp:lastModifiedBy>Ljiljana Mutić</cp:lastModifiedBy>
  <dcterms:created xsi:type="dcterms:W3CDTF">2024-06-12T09:39:54Z</dcterms:created>
  <dcterms:modified xsi:type="dcterms:W3CDTF">2025-01-02T11:59:50Z</dcterms:modified>
</cp:coreProperties>
</file>